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ga\Desktop\Simulation Hockey\HSHL General Files\"/>
    </mc:Choice>
  </mc:AlternateContent>
  <xr:revisionPtr revIDLastSave="0" documentId="13_ncr:1_{EAF52F15-FDAF-4240-B922-6B5BEBF3F30C}" xr6:coauthVersionLast="47" xr6:coauthVersionMax="47" xr10:uidLastSave="{00000000-0000-0000-0000-000000000000}"/>
  <bookViews>
    <workbookView xWindow="-108" yWindow="-108" windowWidth="23256" windowHeight="12456" xr2:uid="{3503E04E-DD2B-43E4-B3ED-46EC713D4320}"/>
  </bookViews>
  <sheets>
    <sheet name="Quarterly Results" sheetId="1" r:id="rId1"/>
    <sheet name="HSHL-V3ProTeam" sheetId="3" r:id="rId2"/>
  </sheets>
  <definedNames>
    <definedName name="_xlnm._FilterDatabase" localSheetId="0" hidden="1">'Quarterly Results'!$A$1:$S$32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I12" i="1"/>
  <c r="I15" i="1"/>
  <c r="I16" i="1"/>
  <c r="I6" i="1"/>
  <c r="I19" i="1"/>
  <c r="I31" i="1"/>
  <c r="I20" i="1"/>
  <c r="I5" i="1"/>
  <c r="I32" i="1"/>
  <c r="I29" i="1"/>
  <c r="I17" i="1"/>
  <c r="I2" i="1"/>
  <c r="I18" i="1"/>
  <c r="I7" i="1"/>
  <c r="I26" i="1"/>
  <c r="I10" i="1"/>
  <c r="I28" i="1"/>
  <c r="I13" i="1"/>
  <c r="I9" i="1"/>
  <c r="I30" i="1"/>
  <c r="I22" i="1"/>
  <c r="I23" i="1"/>
  <c r="I25" i="1"/>
  <c r="I8" i="1"/>
  <c r="I27" i="1"/>
  <c r="I4" i="1"/>
  <c r="I21" i="1"/>
  <c r="I14" i="1"/>
  <c r="I11" i="1"/>
  <c r="I24" i="1"/>
  <c r="T3" i="1" l="1"/>
  <c r="T7" i="1"/>
  <c r="T11" i="1"/>
  <c r="T29" i="1"/>
  <c r="T22" i="1"/>
  <c r="T17" i="1"/>
  <c r="T27" i="1"/>
  <c r="T4" i="1"/>
  <c r="T21" i="1"/>
  <c r="T10" i="1"/>
  <c r="T5" i="1"/>
  <c r="T31" i="1"/>
  <c r="T19" i="1"/>
  <c r="T32" i="1"/>
  <c r="T16" i="1"/>
  <c r="T14" i="1"/>
  <c r="T24" i="1"/>
  <c r="T6" i="1"/>
  <c r="T8" i="1"/>
  <c r="T30" i="1"/>
  <c r="T25" i="1"/>
  <c r="T2" i="1"/>
  <c r="T26" i="1"/>
  <c r="T20" i="1"/>
  <c r="T28" i="1"/>
  <c r="T18" i="1"/>
  <c r="T13" i="1"/>
  <c r="T9" i="1"/>
  <c r="T23" i="1"/>
  <c r="T12" i="1"/>
  <c r="T15" i="1"/>
</calcChain>
</file>

<file path=xl/sharedStrings.xml><?xml version="1.0" encoding="utf-8"?>
<sst xmlns="http://schemas.openxmlformats.org/spreadsheetml/2006/main" count="91" uniqueCount="58">
  <si>
    <t>Avalanche</t>
  </si>
  <si>
    <t>Blackhawks</t>
  </si>
  <si>
    <t>Blue Jackets</t>
  </si>
  <si>
    <t>Blues</t>
  </si>
  <si>
    <t>Bruins</t>
  </si>
  <si>
    <t>Canadiens</t>
  </si>
  <si>
    <t>Canucks</t>
  </si>
  <si>
    <t>Capitals</t>
  </si>
  <si>
    <t>Coyotes</t>
  </si>
  <si>
    <t>Devils</t>
  </si>
  <si>
    <t>Ducks</t>
  </si>
  <si>
    <t>Flames</t>
  </si>
  <si>
    <t>Flyers</t>
  </si>
  <si>
    <t>Golden Knights</t>
  </si>
  <si>
    <t>Hurricanes</t>
  </si>
  <si>
    <t>Islanders</t>
  </si>
  <si>
    <t>Jets</t>
  </si>
  <si>
    <t>Kings</t>
  </si>
  <si>
    <t>Lightning</t>
  </si>
  <si>
    <t>Maple Leafs</t>
  </si>
  <si>
    <t>Oilers</t>
  </si>
  <si>
    <t>Panthers</t>
  </si>
  <si>
    <t>Penguins</t>
  </si>
  <si>
    <t>Predators</t>
  </si>
  <si>
    <t>Rangers</t>
  </si>
  <si>
    <t>Red Wings</t>
  </si>
  <si>
    <t>Sabres</t>
  </si>
  <si>
    <t>Senators</t>
  </si>
  <si>
    <t>Sharks</t>
  </si>
  <si>
    <t>Stars</t>
  </si>
  <si>
    <t>Wild</t>
  </si>
  <si>
    <t>Name</t>
  </si>
  <si>
    <t>GP</t>
  </si>
  <si>
    <t>W</t>
  </si>
  <si>
    <t>L</t>
  </si>
  <si>
    <t>OTW</t>
  </si>
  <si>
    <t>OTL</t>
  </si>
  <si>
    <t>SOW</t>
  </si>
  <si>
    <t>SOL</t>
  </si>
  <si>
    <t>Win%</t>
  </si>
  <si>
    <t>SalaryCapToDate</t>
  </si>
  <si>
    <t>TotalIncome</t>
  </si>
  <si>
    <t>ExpenseThisSeason</t>
  </si>
  <si>
    <t>Finance</t>
  </si>
  <si>
    <t>SalaryCapToDate2</t>
  </si>
  <si>
    <t>TotalIncome3</t>
  </si>
  <si>
    <t>ExpenseThisSeason4</t>
  </si>
  <si>
    <t>Finance5</t>
  </si>
  <si>
    <t>1st quarter pay</t>
  </si>
  <si>
    <t>2nd quarter pay</t>
  </si>
  <si>
    <t>3rd quarter pay</t>
  </si>
  <si>
    <t>4th quarter pay</t>
  </si>
  <si>
    <t>Playoff pay</t>
  </si>
  <si>
    <t>Starting Finance</t>
  </si>
  <si>
    <t>PlayoffIncome</t>
  </si>
  <si>
    <t>Early Extension Cost?</t>
  </si>
  <si>
    <t>Total: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</si>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</sst>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4" formatCode="_-&quot;$&quot;* #,##0.00_-;\-&quot;$&quot;* #,##0.00_-;_-&quot;$&quot;* &quot;-&quot;??_-;_-@_-"/>
    <numFmt numFmtId="164" formatCode="0.000"/>
    <numFmt numFmtId="165" formatCode="_(&quot;$&quot;* #,##0_);_(&quot;$&quot;* \(#,##0\);_(&quot;$&quot;* &quot;-&quot;??_);_(@_)"/>
    <numFmt numFmtId="166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44" fontId="0" fillId="0" borderId="0" xfId="1" applyFont="1"/>
    <xf numFmtId="0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6" fontId="0" fillId="0" borderId="0" xfId="1" applyNumberFormat="1" applyFont="1"/>
    <xf numFmtId="165" fontId="0" fillId="0" borderId="0" xfId="0" applyNumberFormat="1"/>
    <xf numFmtId="8" fontId="0" fillId="0" borderId="0" xfId="1" applyNumberFormat="1" applyFont="1"/>
  </cellXfs>
  <cellStyles count="2">
    <cellStyle name="Currency" xfId="1" builtinId="4"/>
    <cellStyle name="Normal" xfId="0" builtinId="0"/>
  </cellStyles>
  <dxfs count="4">
    <dxf>
      <numFmt numFmtId="166" formatCode="_(&quot;$&quot;* #,##0.00_);_(&quot;$&quot;* \(#,##0.00\);_(&quot;$&quot;* &quot;-&quot;??_);_(@_)"/>
    </dxf>
    <dxf>
      <numFmt numFmtId="166" formatCode="_(&quot;$&quot;* #,##0.00_);_(&quot;$&quot;* \(#,##0.00\);_(&quot;$&quot;* &quot;-&quot;??_);_(@_)"/>
    </dxf>
    <dxf>
      <numFmt numFmtId="166" formatCode="_(&quot;$&quot;* #,##0.00_);_(&quot;$&quot;* \(#,##0.00\);_(&quot;$&quot;* &quot;-&quot;??_);_(@_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F0A8CE3-607B-4B52-B78F-9EE563783481}" name="HSHL_V3ProTeam" displayName="HSHL_V3ProTeam" ref="A1:I32" totalsRowShown="0">
  <autoFilter ref="A1:I32" xr:uid="{5F0A8CE3-607B-4B52-B78F-9EE563783481}"/>
  <tableColumns count="9">
    <tableColumn id="1" xr3:uid="{5D45C08F-8262-454E-A5BF-B7A3BC2991B2}" name="Name" dataDxfId="3"/>
    <tableColumn id="6" xr3:uid="{EB71A63E-953B-48F0-9F35-D0DF403B48C2}" name="SalaryCapToDate"/>
    <tableColumn id="7" xr3:uid="{2D5AC371-83A7-4AC8-93B2-E962F1F7A897}" name="TotalIncome"/>
    <tableColumn id="8" xr3:uid="{0D9963F8-AAD9-4C3B-83ED-06B9B16EFDA6}" name="ExpenseThisSeason"/>
    <tableColumn id="9" xr3:uid="{AFAC41B5-AF5B-40C4-A241-FD66CC941647}" name="Finance"/>
    <tableColumn id="2" xr3:uid="{8019FA72-5C0E-4052-AB49-A743EBBCF397}" name="SalaryCapToDate2" dataDxfId="2"/>
    <tableColumn id="3" xr3:uid="{E454C84F-3BCD-499E-B7E0-6AD8C79AFDBD}" name="TotalIncome3"/>
    <tableColumn id="4" xr3:uid="{B02688B6-F6C9-4EBE-A301-6A3E43ADA94D}" name="ExpenseThisSeason4" dataDxfId="1"/>
    <tableColumn id="5" xr3:uid="{4AA5E1A3-1098-4F55-B4C8-04D6989A58EB}" name="Finance5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F012-DA24-417A-BCFE-F8574272F9B3}">
  <dimension ref="A1:T32"/>
  <sheetViews>
    <sheetView tabSelected="1" workbookViewId="0">
      <pane xSplit="1" topLeftCell="G1" activePane="topRight" state="frozen"/>
      <selection pane="topRight" activeCell="R18" sqref="R18"/>
    </sheetView>
  </sheetViews>
  <sheetFormatPr defaultRowHeight="14.4" x14ac:dyDescent="0.3"/>
  <cols>
    <col min="2" max="8" width="5" customWidth="1"/>
    <col min="9" max="9" width="6.21875" customWidth="1"/>
    <col min="10" max="12" width="15.77734375" style="2" customWidth="1"/>
    <col min="13" max="13" width="15.77734375" customWidth="1"/>
    <col min="14" max="14" width="15.77734375" style="2" customWidth="1"/>
    <col min="15" max="18" width="15.77734375" customWidth="1"/>
    <col min="19" max="19" width="15.109375" style="2" customWidth="1"/>
    <col min="20" max="20" width="13.109375" bestFit="1" customWidth="1"/>
  </cols>
  <sheetData>
    <row r="1" spans="1:20" x14ac:dyDescent="0.3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s="2" t="s">
        <v>42</v>
      </c>
      <c r="K1" s="2" t="s">
        <v>55</v>
      </c>
      <c r="L1" s="2" t="s">
        <v>54</v>
      </c>
      <c r="M1" t="s">
        <v>48</v>
      </c>
      <c r="N1" s="2" t="s">
        <v>49</v>
      </c>
      <c r="O1" s="2" t="s">
        <v>50</v>
      </c>
      <c r="P1" s="2" t="s">
        <v>51</v>
      </c>
      <c r="Q1" s="2" t="s">
        <v>52</v>
      </c>
      <c r="R1" s="2" t="s">
        <v>57</v>
      </c>
      <c r="S1" s="2" t="s">
        <v>53</v>
      </c>
      <c r="T1" s="2" t="s">
        <v>56</v>
      </c>
    </row>
    <row r="2" spans="1:20" x14ac:dyDescent="0.3">
      <c r="A2" t="s">
        <v>13</v>
      </c>
      <c r="B2">
        <v>82</v>
      </c>
      <c r="C2">
        <v>61</v>
      </c>
      <c r="D2">
        <v>10</v>
      </c>
      <c r="E2">
        <v>5</v>
      </c>
      <c r="F2">
        <v>2</v>
      </c>
      <c r="G2">
        <v>3</v>
      </c>
      <c r="H2">
        <v>1</v>
      </c>
      <c r="I2" s="1">
        <f t="shared" ref="I2:I32" si="0">(C2+E2+G2)/B2</f>
        <v>0.84146341463414631</v>
      </c>
      <c r="J2" s="2">
        <v>72833667</v>
      </c>
      <c r="L2" s="2">
        <v>46596821</v>
      </c>
      <c r="M2" s="4">
        <v>21634800</v>
      </c>
      <c r="N2" s="2">
        <v>19668000</v>
      </c>
      <c r="O2" s="2">
        <v>19668000</v>
      </c>
      <c r="P2" s="6">
        <v>19668000</v>
      </c>
      <c r="Q2" s="2">
        <v>23355750</v>
      </c>
      <c r="R2" s="8">
        <v>0</v>
      </c>
      <c r="S2" s="2">
        <v>10096804</v>
      </c>
      <c r="T2" s="7">
        <f>(SUM(M2:R2,S2))-J2</f>
        <v>41257687</v>
      </c>
    </row>
    <row r="3" spans="1:20" x14ac:dyDescent="0.3">
      <c r="A3" t="s">
        <v>1</v>
      </c>
      <c r="B3">
        <v>82</v>
      </c>
      <c r="C3">
        <v>59</v>
      </c>
      <c r="D3">
        <v>13</v>
      </c>
      <c r="E3">
        <v>2</v>
      </c>
      <c r="F3">
        <v>4</v>
      </c>
      <c r="G3">
        <v>3</v>
      </c>
      <c r="H3">
        <v>1</v>
      </c>
      <c r="I3" s="1">
        <f t="shared" si="0"/>
        <v>0.78048780487804881</v>
      </c>
      <c r="J3" s="2">
        <v>78365760</v>
      </c>
      <c r="L3" s="2">
        <v>27324603</v>
      </c>
      <c r="M3" s="4">
        <v>21634800</v>
      </c>
      <c r="N3" s="2">
        <v>19668000</v>
      </c>
      <c r="O3" s="2">
        <v>19668000</v>
      </c>
      <c r="P3" s="6">
        <v>19668000</v>
      </c>
      <c r="Q3" s="2">
        <v>19109250</v>
      </c>
      <c r="R3" s="8">
        <v>0</v>
      </c>
      <c r="S3" s="2">
        <v>11311555</v>
      </c>
      <c r="T3" s="7">
        <f t="shared" ref="T3:T32" si="1">(SUM(M3:R3,S3))-J3</f>
        <v>32693845</v>
      </c>
    </row>
    <row r="4" spans="1:20" x14ac:dyDescent="0.3">
      <c r="A4" t="s">
        <v>27</v>
      </c>
      <c r="B4">
        <v>82</v>
      </c>
      <c r="C4">
        <v>57</v>
      </c>
      <c r="D4">
        <v>12</v>
      </c>
      <c r="E4">
        <v>4</v>
      </c>
      <c r="F4">
        <v>5</v>
      </c>
      <c r="G4">
        <v>3</v>
      </c>
      <c r="H4">
        <v>1</v>
      </c>
      <c r="I4" s="1">
        <f t="shared" si="0"/>
        <v>0.78048780487804881</v>
      </c>
      <c r="J4" s="2">
        <v>80658345</v>
      </c>
      <c r="L4" s="2">
        <v>23281353</v>
      </c>
      <c r="M4" s="4">
        <v>21634800</v>
      </c>
      <c r="N4" s="2">
        <v>19668000</v>
      </c>
      <c r="O4" s="2">
        <v>19668000</v>
      </c>
      <c r="P4" s="6">
        <v>19668000</v>
      </c>
      <c r="Q4" s="2">
        <v>12739500</v>
      </c>
      <c r="R4" s="8">
        <v>0</v>
      </c>
      <c r="S4" s="2">
        <v>-679487</v>
      </c>
      <c r="T4" s="7">
        <f t="shared" si="1"/>
        <v>12040468</v>
      </c>
    </row>
    <row r="5" spans="1:20" x14ac:dyDescent="0.3">
      <c r="A5" t="s">
        <v>9</v>
      </c>
      <c r="B5">
        <v>82</v>
      </c>
      <c r="C5">
        <v>54</v>
      </c>
      <c r="D5">
        <v>16</v>
      </c>
      <c r="E5">
        <v>5</v>
      </c>
      <c r="F5">
        <v>3</v>
      </c>
      <c r="G5">
        <v>3</v>
      </c>
      <c r="H5">
        <v>1</v>
      </c>
      <c r="I5" s="1">
        <f t="shared" si="0"/>
        <v>0.75609756097560976</v>
      </c>
      <c r="J5" s="2">
        <v>72330754</v>
      </c>
      <c r="L5" s="2">
        <v>12113998</v>
      </c>
      <c r="M5" s="4">
        <v>21634800</v>
      </c>
      <c r="N5" s="2">
        <v>19668000</v>
      </c>
      <c r="O5" s="2">
        <v>19668000</v>
      </c>
      <c r="P5" s="6">
        <v>19668000</v>
      </c>
      <c r="Q5" s="2">
        <v>8493000</v>
      </c>
      <c r="R5" s="8">
        <v>0</v>
      </c>
      <c r="S5" s="2">
        <v>15223140</v>
      </c>
      <c r="T5" s="7">
        <f t="shared" si="1"/>
        <v>32024186</v>
      </c>
    </row>
    <row r="6" spans="1:20" x14ac:dyDescent="0.3">
      <c r="A6" t="s">
        <v>5</v>
      </c>
      <c r="B6">
        <v>82</v>
      </c>
      <c r="C6">
        <v>54</v>
      </c>
      <c r="D6">
        <v>16</v>
      </c>
      <c r="E6">
        <v>5</v>
      </c>
      <c r="F6">
        <v>5</v>
      </c>
      <c r="G6">
        <v>2</v>
      </c>
      <c r="H6">
        <v>0</v>
      </c>
      <c r="I6" s="1">
        <f t="shared" si="0"/>
        <v>0.74390243902439024</v>
      </c>
      <c r="J6" s="2">
        <v>77018198</v>
      </c>
      <c r="L6" s="2">
        <v>23329481</v>
      </c>
      <c r="M6" s="4">
        <v>21634800</v>
      </c>
      <c r="N6" s="2">
        <v>19668000</v>
      </c>
      <c r="O6" s="2">
        <v>19668000</v>
      </c>
      <c r="P6" s="6">
        <v>19668000</v>
      </c>
      <c r="Q6" s="2">
        <v>19109250</v>
      </c>
      <c r="R6" s="8">
        <v>980000</v>
      </c>
      <c r="S6" s="2">
        <v>18101884</v>
      </c>
      <c r="T6" s="7">
        <f t="shared" si="1"/>
        <v>41811736</v>
      </c>
    </row>
    <row r="7" spans="1:20" x14ac:dyDescent="0.3">
      <c r="A7" t="s">
        <v>15</v>
      </c>
      <c r="B7">
        <v>82</v>
      </c>
      <c r="C7">
        <v>47</v>
      </c>
      <c r="D7">
        <v>25</v>
      </c>
      <c r="E7">
        <v>6</v>
      </c>
      <c r="F7">
        <v>3</v>
      </c>
      <c r="G7">
        <v>0</v>
      </c>
      <c r="H7">
        <v>1</v>
      </c>
      <c r="I7" s="1">
        <f t="shared" si="0"/>
        <v>0.64634146341463417</v>
      </c>
      <c r="J7" s="2">
        <v>66631669</v>
      </c>
      <c r="L7" s="2">
        <v>32706692</v>
      </c>
      <c r="M7" s="4">
        <v>21634800</v>
      </c>
      <c r="N7" s="2">
        <v>19668000</v>
      </c>
      <c r="O7" s="2">
        <v>19668000</v>
      </c>
      <c r="P7" s="6">
        <v>19668000</v>
      </c>
      <c r="Q7" s="2">
        <v>16986000</v>
      </c>
      <c r="R7" s="8">
        <v>0</v>
      </c>
      <c r="S7" s="2">
        <v>2790078</v>
      </c>
      <c r="T7" s="7">
        <f t="shared" si="1"/>
        <v>33783209</v>
      </c>
    </row>
    <row r="8" spans="1:20" x14ac:dyDescent="0.3">
      <c r="A8" t="s">
        <v>25</v>
      </c>
      <c r="B8">
        <v>82</v>
      </c>
      <c r="C8">
        <v>45</v>
      </c>
      <c r="D8">
        <v>27</v>
      </c>
      <c r="E8">
        <v>4</v>
      </c>
      <c r="F8">
        <v>2</v>
      </c>
      <c r="G8">
        <v>2</v>
      </c>
      <c r="H8">
        <v>2</v>
      </c>
      <c r="I8" s="1">
        <f t="shared" si="0"/>
        <v>0.62195121951219512</v>
      </c>
      <c r="J8" s="2">
        <v>80626524</v>
      </c>
      <c r="L8" s="2">
        <v>6071988</v>
      </c>
      <c r="M8" s="4">
        <v>21634800</v>
      </c>
      <c r="N8" s="2">
        <v>19668000</v>
      </c>
      <c r="O8" s="2">
        <v>19668000</v>
      </c>
      <c r="P8" s="6">
        <v>19668000</v>
      </c>
      <c r="Q8" s="2">
        <v>4246500</v>
      </c>
      <c r="R8" s="8">
        <v>300000</v>
      </c>
      <c r="S8" s="2">
        <v>14675647</v>
      </c>
      <c r="T8" s="7">
        <f t="shared" si="1"/>
        <v>19234423</v>
      </c>
    </row>
    <row r="9" spans="1:20" x14ac:dyDescent="0.3">
      <c r="A9" t="s">
        <v>20</v>
      </c>
      <c r="B9">
        <v>82</v>
      </c>
      <c r="C9">
        <v>40</v>
      </c>
      <c r="D9">
        <v>24</v>
      </c>
      <c r="E9">
        <v>5</v>
      </c>
      <c r="F9">
        <v>6</v>
      </c>
      <c r="G9">
        <v>5</v>
      </c>
      <c r="H9">
        <v>2</v>
      </c>
      <c r="I9" s="1">
        <f t="shared" si="0"/>
        <v>0.6097560975609756</v>
      </c>
      <c r="J9" s="2">
        <v>77757763</v>
      </c>
      <c r="L9" s="2">
        <v>14104161</v>
      </c>
      <c r="M9" s="4">
        <v>21634800</v>
      </c>
      <c r="N9" s="2">
        <v>16986000</v>
      </c>
      <c r="O9" s="2">
        <v>19668000</v>
      </c>
      <c r="P9" s="6">
        <v>19668000</v>
      </c>
      <c r="Q9" s="2">
        <v>12739500</v>
      </c>
      <c r="R9" s="8">
        <v>0</v>
      </c>
      <c r="S9" s="2">
        <v>6115809</v>
      </c>
      <c r="T9" s="7">
        <f t="shared" si="1"/>
        <v>19054346</v>
      </c>
    </row>
    <row r="10" spans="1:20" x14ac:dyDescent="0.3">
      <c r="A10" t="s">
        <v>17</v>
      </c>
      <c r="B10">
        <v>82</v>
      </c>
      <c r="C10">
        <v>41</v>
      </c>
      <c r="D10">
        <v>30</v>
      </c>
      <c r="E10">
        <v>7</v>
      </c>
      <c r="F10">
        <v>1</v>
      </c>
      <c r="G10">
        <v>0</v>
      </c>
      <c r="H10">
        <v>3</v>
      </c>
      <c r="I10" s="1">
        <f t="shared" si="0"/>
        <v>0.58536585365853655</v>
      </c>
      <c r="J10" s="2">
        <v>67892220</v>
      </c>
      <c r="L10" s="2">
        <v>4970520</v>
      </c>
      <c r="M10" s="4">
        <v>21634800</v>
      </c>
      <c r="N10" s="2">
        <v>16986000</v>
      </c>
      <c r="O10" s="2">
        <v>16986000</v>
      </c>
      <c r="P10" s="2">
        <v>16986000</v>
      </c>
      <c r="Q10" s="2">
        <v>6369750</v>
      </c>
      <c r="R10" s="8">
        <v>3560000</v>
      </c>
      <c r="S10" s="2">
        <v>5169796</v>
      </c>
      <c r="T10" s="7">
        <f t="shared" si="1"/>
        <v>19800126</v>
      </c>
    </row>
    <row r="11" spans="1:20" x14ac:dyDescent="0.3">
      <c r="A11" t="s">
        <v>30</v>
      </c>
      <c r="B11">
        <v>82</v>
      </c>
      <c r="C11">
        <v>43</v>
      </c>
      <c r="D11">
        <v>27</v>
      </c>
      <c r="E11">
        <v>3</v>
      </c>
      <c r="F11">
        <v>5</v>
      </c>
      <c r="G11">
        <v>2</v>
      </c>
      <c r="H11">
        <v>2</v>
      </c>
      <c r="I11" s="1">
        <f t="shared" si="0"/>
        <v>0.58536585365853655</v>
      </c>
      <c r="J11" s="2">
        <v>74616211</v>
      </c>
      <c r="L11" s="2">
        <v>21234944</v>
      </c>
      <c r="M11" s="4">
        <v>21634800</v>
      </c>
      <c r="N11" s="2">
        <v>16986000</v>
      </c>
      <c r="O11" s="2">
        <v>16986000</v>
      </c>
      <c r="P11" s="2">
        <v>16986000</v>
      </c>
      <c r="Q11" s="2">
        <v>14862750</v>
      </c>
      <c r="R11" s="8">
        <v>0</v>
      </c>
      <c r="S11" s="2">
        <v>10512855</v>
      </c>
      <c r="T11" s="7">
        <f t="shared" si="1"/>
        <v>23352194</v>
      </c>
    </row>
    <row r="12" spans="1:20" x14ac:dyDescent="0.3">
      <c r="A12" t="s">
        <v>2</v>
      </c>
      <c r="B12">
        <v>82</v>
      </c>
      <c r="C12">
        <v>37</v>
      </c>
      <c r="D12">
        <v>32</v>
      </c>
      <c r="E12">
        <v>8</v>
      </c>
      <c r="F12">
        <v>1</v>
      </c>
      <c r="G12">
        <v>2</v>
      </c>
      <c r="H12">
        <v>2</v>
      </c>
      <c r="I12" s="1">
        <f t="shared" si="0"/>
        <v>0.57317073170731703</v>
      </c>
      <c r="J12" s="2">
        <v>71553060</v>
      </c>
      <c r="L12" s="2">
        <v>6074730</v>
      </c>
      <c r="M12" s="4">
        <v>21634800</v>
      </c>
      <c r="N12" s="2">
        <v>16986000</v>
      </c>
      <c r="O12" s="2">
        <v>16986000</v>
      </c>
      <c r="P12" s="6">
        <v>19668000</v>
      </c>
      <c r="Q12" s="2">
        <v>4246500</v>
      </c>
      <c r="R12" s="8">
        <v>300000</v>
      </c>
      <c r="S12" s="2">
        <v>15828373</v>
      </c>
      <c r="T12" s="7">
        <f t="shared" si="1"/>
        <v>24096613</v>
      </c>
    </row>
    <row r="13" spans="1:20" x14ac:dyDescent="0.3">
      <c r="A13" t="s">
        <v>19</v>
      </c>
      <c r="B13">
        <v>82</v>
      </c>
      <c r="C13">
        <v>38</v>
      </c>
      <c r="D13">
        <v>30</v>
      </c>
      <c r="E13">
        <v>7</v>
      </c>
      <c r="F13">
        <v>4</v>
      </c>
      <c r="G13">
        <v>1</v>
      </c>
      <c r="H13">
        <v>2</v>
      </c>
      <c r="I13" s="1">
        <f t="shared" si="0"/>
        <v>0.56097560975609762</v>
      </c>
      <c r="J13" s="2">
        <v>79330189</v>
      </c>
      <c r="L13" s="2">
        <v>15183964</v>
      </c>
      <c r="M13" s="4">
        <v>21634800</v>
      </c>
      <c r="N13" s="2">
        <v>19668000</v>
      </c>
      <c r="O13" s="2">
        <v>16986000</v>
      </c>
      <c r="P13" s="6">
        <v>19668000</v>
      </c>
      <c r="Q13" s="2">
        <v>10616250</v>
      </c>
      <c r="R13" s="8">
        <v>0</v>
      </c>
      <c r="S13" s="2">
        <v>32048570</v>
      </c>
      <c r="T13" s="7">
        <f t="shared" si="1"/>
        <v>41291431</v>
      </c>
    </row>
    <row r="14" spans="1:20" x14ac:dyDescent="0.3">
      <c r="A14" t="s">
        <v>29</v>
      </c>
      <c r="B14">
        <v>82</v>
      </c>
      <c r="C14">
        <v>39</v>
      </c>
      <c r="D14">
        <v>31</v>
      </c>
      <c r="E14">
        <v>2</v>
      </c>
      <c r="F14">
        <v>3</v>
      </c>
      <c r="G14">
        <v>4</v>
      </c>
      <c r="H14">
        <v>3</v>
      </c>
      <c r="I14" s="1">
        <f t="shared" si="0"/>
        <v>0.54878048780487809</v>
      </c>
      <c r="J14" s="2">
        <v>80377762</v>
      </c>
      <c r="L14" s="2">
        <v>9096450</v>
      </c>
      <c r="M14" s="4">
        <v>21634800</v>
      </c>
      <c r="N14" s="2">
        <v>19668000</v>
      </c>
      <c r="O14" s="2">
        <v>19668000</v>
      </c>
      <c r="P14" s="2">
        <v>16986000</v>
      </c>
      <c r="Q14" s="2">
        <v>6369750</v>
      </c>
      <c r="R14" s="8">
        <v>300000</v>
      </c>
      <c r="S14" s="2">
        <v>17486759</v>
      </c>
      <c r="T14" s="7">
        <f t="shared" si="1"/>
        <v>21735547</v>
      </c>
    </row>
    <row r="15" spans="1:20" x14ac:dyDescent="0.3">
      <c r="A15" t="s">
        <v>3</v>
      </c>
      <c r="B15">
        <v>82</v>
      </c>
      <c r="C15">
        <v>36</v>
      </c>
      <c r="D15">
        <v>31</v>
      </c>
      <c r="E15">
        <v>7</v>
      </c>
      <c r="F15">
        <v>7</v>
      </c>
      <c r="G15">
        <v>1</v>
      </c>
      <c r="H15">
        <v>0</v>
      </c>
      <c r="I15" s="1">
        <f t="shared" si="0"/>
        <v>0.53658536585365857</v>
      </c>
      <c r="J15" s="2">
        <v>79902376</v>
      </c>
      <c r="L15" s="2">
        <v>6065522</v>
      </c>
      <c r="M15" s="4">
        <v>21634800</v>
      </c>
      <c r="N15" s="2">
        <v>16986000</v>
      </c>
      <c r="O15" s="2">
        <v>19668000</v>
      </c>
      <c r="P15" s="2">
        <v>16986000</v>
      </c>
      <c r="Q15" s="2">
        <v>4246500</v>
      </c>
      <c r="R15" s="8">
        <v>300000</v>
      </c>
      <c r="S15" s="2">
        <v>5355439</v>
      </c>
      <c r="T15" s="7">
        <f t="shared" si="1"/>
        <v>5274363</v>
      </c>
    </row>
    <row r="16" spans="1:20" x14ac:dyDescent="0.3">
      <c r="A16" t="s">
        <v>4</v>
      </c>
      <c r="B16">
        <v>82</v>
      </c>
      <c r="C16">
        <v>39</v>
      </c>
      <c r="D16">
        <v>33</v>
      </c>
      <c r="E16">
        <v>3</v>
      </c>
      <c r="F16">
        <v>4</v>
      </c>
      <c r="G16">
        <v>1</v>
      </c>
      <c r="H16">
        <v>2</v>
      </c>
      <c r="I16" s="1">
        <f t="shared" si="0"/>
        <v>0.52439024390243905</v>
      </c>
      <c r="J16" s="2">
        <v>71904354</v>
      </c>
      <c r="L16" s="2">
        <v>0</v>
      </c>
      <c r="M16" s="4">
        <v>21634800</v>
      </c>
      <c r="N16" s="2">
        <v>13559000</v>
      </c>
      <c r="O16" s="2">
        <v>16986000</v>
      </c>
      <c r="P16" s="2">
        <v>16986000</v>
      </c>
      <c r="Q16" s="2"/>
      <c r="R16" s="8">
        <v>700000</v>
      </c>
      <c r="S16" s="2">
        <v>8426048</v>
      </c>
      <c r="T16" s="7">
        <f t="shared" si="1"/>
        <v>6387494</v>
      </c>
    </row>
    <row r="17" spans="1:20" x14ac:dyDescent="0.3">
      <c r="A17" t="s">
        <v>12</v>
      </c>
      <c r="B17">
        <v>82</v>
      </c>
      <c r="C17">
        <v>35</v>
      </c>
      <c r="D17">
        <v>32</v>
      </c>
      <c r="E17">
        <v>4</v>
      </c>
      <c r="F17">
        <v>4</v>
      </c>
      <c r="G17">
        <v>4</v>
      </c>
      <c r="H17">
        <v>3</v>
      </c>
      <c r="I17" s="1">
        <f t="shared" si="0"/>
        <v>0.52439024390243905</v>
      </c>
      <c r="J17" s="2">
        <v>81118345</v>
      </c>
      <c r="L17" s="2">
        <v>4945608</v>
      </c>
      <c r="M17" s="4">
        <v>21634800</v>
      </c>
      <c r="N17" s="2">
        <v>13559000</v>
      </c>
      <c r="O17" s="2">
        <v>16986000</v>
      </c>
      <c r="P17" s="2">
        <v>16986000</v>
      </c>
      <c r="Q17" s="2">
        <v>6369750</v>
      </c>
      <c r="R17" s="8">
        <v>200000</v>
      </c>
      <c r="S17" s="2">
        <v>2805735</v>
      </c>
      <c r="T17" s="7">
        <f t="shared" si="1"/>
        <v>-2577060</v>
      </c>
    </row>
    <row r="18" spans="1:20" x14ac:dyDescent="0.3">
      <c r="A18" t="s">
        <v>14</v>
      </c>
      <c r="B18">
        <v>82</v>
      </c>
      <c r="C18">
        <v>39</v>
      </c>
      <c r="D18">
        <v>34</v>
      </c>
      <c r="E18">
        <v>4</v>
      </c>
      <c r="F18">
        <v>5</v>
      </c>
      <c r="G18">
        <v>0</v>
      </c>
      <c r="H18">
        <v>0</v>
      </c>
      <c r="I18" s="1">
        <f t="shared" si="0"/>
        <v>0.52439024390243905</v>
      </c>
      <c r="J18" s="2">
        <v>80799199</v>
      </c>
      <c r="L18" s="2">
        <v>0</v>
      </c>
      <c r="M18" s="4">
        <v>21634800</v>
      </c>
      <c r="N18" s="2">
        <v>16986000</v>
      </c>
      <c r="O18" s="2">
        <v>16986000</v>
      </c>
      <c r="P18" s="2">
        <v>16986000</v>
      </c>
      <c r="Q18" s="2"/>
      <c r="R18" s="8">
        <v>0</v>
      </c>
      <c r="S18" s="2">
        <v>13926573</v>
      </c>
      <c r="T18" s="7">
        <f t="shared" si="1"/>
        <v>5720174</v>
      </c>
    </row>
    <row r="19" spans="1:20" x14ac:dyDescent="0.3">
      <c r="A19" t="s">
        <v>6</v>
      </c>
      <c r="B19">
        <v>82</v>
      </c>
      <c r="C19">
        <v>41</v>
      </c>
      <c r="D19">
        <v>28</v>
      </c>
      <c r="E19">
        <v>1</v>
      </c>
      <c r="F19">
        <v>7</v>
      </c>
      <c r="G19">
        <v>0</v>
      </c>
      <c r="H19">
        <v>5</v>
      </c>
      <c r="I19" s="1">
        <f t="shared" si="0"/>
        <v>0.51219512195121952</v>
      </c>
      <c r="J19" s="2">
        <v>64656027</v>
      </c>
      <c r="L19" s="2">
        <v>4377024</v>
      </c>
      <c r="M19" s="4">
        <v>21634800</v>
      </c>
      <c r="N19" s="2">
        <v>16986000</v>
      </c>
      <c r="O19" s="2">
        <v>13559000</v>
      </c>
      <c r="P19" s="2">
        <v>16986000</v>
      </c>
      <c r="Q19" s="2">
        <v>6369750</v>
      </c>
      <c r="R19" s="8">
        <v>460000</v>
      </c>
      <c r="S19" s="2">
        <v>9025760</v>
      </c>
      <c r="T19" s="7">
        <f t="shared" si="1"/>
        <v>20365283</v>
      </c>
    </row>
    <row r="20" spans="1:20" x14ac:dyDescent="0.3">
      <c r="A20" t="s">
        <v>8</v>
      </c>
      <c r="B20">
        <v>82</v>
      </c>
      <c r="C20">
        <v>34</v>
      </c>
      <c r="D20">
        <v>34</v>
      </c>
      <c r="E20">
        <v>3</v>
      </c>
      <c r="F20">
        <v>5</v>
      </c>
      <c r="G20">
        <v>2</v>
      </c>
      <c r="H20">
        <v>4</v>
      </c>
      <c r="I20" s="1">
        <f t="shared" si="0"/>
        <v>0.47560975609756095</v>
      </c>
      <c r="J20" s="2">
        <v>81018422</v>
      </c>
      <c r="L20" s="2">
        <v>0</v>
      </c>
      <c r="M20" s="4">
        <v>21634800</v>
      </c>
      <c r="N20" s="2">
        <v>19668000</v>
      </c>
      <c r="O20" s="2">
        <v>16986000</v>
      </c>
      <c r="P20" s="2">
        <v>16986000</v>
      </c>
      <c r="Q20" s="2"/>
      <c r="R20" s="8">
        <v>0</v>
      </c>
      <c r="S20" s="2">
        <v>37923832</v>
      </c>
      <c r="T20" s="7">
        <f t="shared" si="1"/>
        <v>32180210</v>
      </c>
    </row>
    <row r="21" spans="1:20" x14ac:dyDescent="0.3">
      <c r="A21" t="s">
        <v>28</v>
      </c>
      <c r="B21">
        <v>82</v>
      </c>
      <c r="C21">
        <v>32</v>
      </c>
      <c r="D21">
        <v>35</v>
      </c>
      <c r="E21">
        <v>3</v>
      </c>
      <c r="F21">
        <v>5</v>
      </c>
      <c r="G21">
        <v>4</v>
      </c>
      <c r="H21">
        <v>3</v>
      </c>
      <c r="I21" s="1">
        <f t="shared" si="0"/>
        <v>0.47560975609756095</v>
      </c>
      <c r="J21" s="2">
        <v>62450545</v>
      </c>
      <c r="L21" s="2">
        <v>0</v>
      </c>
      <c r="M21" s="4">
        <v>21634800</v>
      </c>
      <c r="N21" s="2">
        <v>16986000</v>
      </c>
      <c r="O21" s="2">
        <v>16986000</v>
      </c>
      <c r="P21" s="2">
        <v>16986000</v>
      </c>
      <c r="Q21" s="2"/>
      <c r="R21" s="8">
        <v>300000</v>
      </c>
      <c r="S21" s="2">
        <v>6881522</v>
      </c>
      <c r="T21" s="7">
        <f t="shared" si="1"/>
        <v>17323777</v>
      </c>
    </row>
    <row r="22" spans="1:20" x14ac:dyDescent="0.3">
      <c r="A22" t="s">
        <v>22</v>
      </c>
      <c r="B22">
        <v>82</v>
      </c>
      <c r="C22">
        <v>31</v>
      </c>
      <c r="D22">
        <v>44</v>
      </c>
      <c r="E22">
        <v>2</v>
      </c>
      <c r="F22">
        <v>2</v>
      </c>
      <c r="G22">
        <v>2</v>
      </c>
      <c r="H22">
        <v>1</v>
      </c>
      <c r="I22" s="1">
        <f t="shared" si="0"/>
        <v>0.42682926829268292</v>
      </c>
      <c r="J22" s="2">
        <v>78708171</v>
      </c>
      <c r="L22" s="2">
        <v>0</v>
      </c>
      <c r="M22" s="4">
        <v>21634800</v>
      </c>
      <c r="N22" s="2">
        <v>13559000</v>
      </c>
      <c r="O22" s="2">
        <v>16986000</v>
      </c>
      <c r="P22" s="2">
        <v>16986000</v>
      </c>
      <c r="Q22" s="2"/>
      <c r="R22" s="8">
        <v>0</v>
      </c>
      <c r="S22" s="2">
        <v>2003462</v>
      </c>
      <c r="T22" s="7">
        <f t="shared" si="1"/>
        <v>-7538909</v>
      </c>
    </row>
    <row r="23" spans="1:20" x14ac:dyDescent="0.3">
      <c r="A23" t="s">
        <v>23</v>
      </c>
      <c r="B23">
        <v>82</v>
      </c>
      <c r="C23">
        <v>26</v>
      </c>
      <c r="D23">
        <v>44</v>
      </c>
      <c r="E23">
        <v>5</v>
      </c>
      <c r="F23">
        <v>3</v>
      </c>
      <c r="G23">
        <v>2</v>
      </c>
      <c r="H23">
        <v>2</v>
      </c>
      <c r="I23" s="1">
        <f t="shared" si="0"/>
        <v>0.40243902439024393</v>
      </c>
      <c r="J23" s="2">
        <v>77343161</v>
      </c>
      <c r="L23" s="2">
        <v>0</v>
      </c>
      <c r="M23" s="4">
        <v>21634800</v>
      </c>
      <c r="N23" s="2">
        <v>16986000</v>
      </c>
      <c r="O23" s="2">
        <v>13559000</v>
      </c>
      <c r="P23" s="2">
        <v>13559000</v>
      </c>
      <c r="Q23" s="2"/>
      <c r="R23" s="8">
        <v>200000</v>
      </c>
      <c r="S23" s="2">
        <v>16485651</v>
      </c>
      <c r="T23" s="7">
        <f t="shared" si="1"/>
        <v>5081290</v>
      </c>
    </row>
    <row r="24" spans="1:20" x14ac:dyDescent="0.3">
      <c r="A24" t="s">
        <v>0</v>
      </c>
      <c r="B24">
        <v>82</v>
      </c>
      <c r="C24">
        <v>22</v>
      </c>
      <c r="D24">
        <v>48</v>
      </c>
      <c r="E24">
        <v>3</v>
      </c>
      <c r="F24">
        <v>4</v>
      </c>
      <c r="G24">
        <v>4</v>
      </c>
      <c r="H24">
        <v>1</v>
      </c>
      <c r="I24" s="1">
        <f t="shared" si="0"/>
        <v>0.35365853658536583</v>
      </c>
      <c r="J24" s="2">
        <v>66548557</v>
      </c>
      <c r="L24" s="2">
        <v>0</v>
      </c>
      <c r="M24" s="4">
        <v>21634800</v>
      </c>
      <c r="N24" s="2">
        <v>13559000</v>
      </c>
      <c r="O24" s="2">
        <v>13559000</v>
      </c>
      <c r="P24" s="2">
        <v>13559000</v>
      </c>
      <c r="Q24" s="2"/>
      <c r="R24" s="8">
        <v>600000</v>
      </c>
      <c r="S24" s="2">
        <v>8342753</v>
      </c>
      <c r="T24" s="7">
        <f t="shared" si="1"/>
        <v>4705996</v>
      </c>
    </row>
    <row r="25" spans="1:20" x14ac:dyDescent="0.3">
      <c r="A25" t="s">
        <v>24</v>
      </c>
      <c r="B25">
        <v>82</v>
      </c>
      <c r="C25">
        <v>23</v>
      </c>
      <c r="D25">
        <v>48</v>
      </c>
      <c r="E25">
        <v>5</v>
      </c>
      <c r="F25">
        <v>5</v>
      </c>
      <c r="G25">
        <v>1</v>
      </c>
      <c r="H25">
        <v>0</v>
      </c>
      <c r="I25" s="1">
        <f t="shared" si="0"/>
        <v>0.35365853658536583</v>
      </c>
      <c r="J25" s="2">
        <v>70786258</v>
      </c>
      <c r="L25" s="2">
        <v>0</v>
      </c>
      <c r="M25" s="4">
        <v>21634800</v>
      </c>
      <c r="N25" s="2">
        <v>16986000</v>
      </c>
      <c r="O25" s="2">
        <v>16986000</v>
      </c>
      <c r="P25" s="2">
        <v>13559000</v>
      </c>
      <c r="Q25" s="2"/>
      <c r="R25" s="8">
        <v>0</v>
      </c>
      <c r="S25" s="2">
        <v>129936</v>
      </c>
      <c r="T25" s="7">
        <f t="shared" si="1"/>
        <v>-1490522</v>
      </c>
    </row>
    <row r="26" spans="1:20" x14ac:dyDescent="0.3">
      <c r="A26" t="s">
        <v>16</v>
      </c>
      <c r="B26">
        <v>82</v>
      </c>
      <c r="C26">
        <v>25</v>
      </c>
      <c r="D26">
        <v>47</v>
      </c>
      <c r="E26">
        <v>2</v>
      </c>
      <c r="F26">
        <v>4</v>
      </c>
      <c r="G26">
        <v>1</v>
      </c>
      <c r="H26">
        <v>3</v>
      </c>
      <c r="I26" s="1">
        <f t="shared" si="0"/>
        <v>0.34146341463414637</v>
      </c>
      <c r="J26" s="2">
        <v>61115944</v>
      </c>
      <c r="L26" s="2">
        <v>0</v>
      </c>
      <c r="M26" s="4">
        <v>21634800</v>
      </c>
      <c r="N26" s="2">
        <v>13559000</v>
      </c>
      <c r="O26" s="2">
        <v>13559000</v>
      </c>
      <c r="P26" s="2">
        <v>13559000</v>
      </c>
      <c r="Q26" s="2"/>
      <c r="R26" s="8">
        <v>1040000</v>
      </c>
      <c r="S26" s="2">
        <v>41869301</v>
      </c>
      <c r="T26" s="7">
        <f t="shared" si="1"/>
        <v>44105157</v>
      </c>
    </row>
    <row r="27" spans="1:20" x14ac:dyDescent="0.3">
      <c r="A27" t="s">
        <v>26</v>
      </c>
      <c r="B27">
        <v>82</v>
      </c>
      <c r="C27">
        <v>24</v>
      </c>
      <c r="D27">
        <v>52</v>
      </c>
      <c r="E27">
        <v>2</v>
      </c>
      <c r="F27">
        <v>2</v>
      </c>
      <c r="G27">
        <v>0</v>
      </c>
      <c r="H27">
        <v>2</v>
      </c>
      <c r="I27" s="1">
        <f t="shared" si="0"/>
        <v>0.31707317073170732</v>
      </c>
      <c r="J27" s="2">
        <v>69475359</v>
      </c>
      <c r="L27" s="2">
        <v>0</v>
      </c>
      <c r="M27" s="4">
        <v>21634800</v>
      </c>
      <c r="N27" s="2">
        <v>13559000</v>
      </c>
      <c r="O27" s="2">
        <v>13559000</v>
      </c>
      <c r="P27" s="2">
        <v>13559000</v>
      </c>
      <c r="Q27" s="2"/>
      <c r="R27" s="8">
        <v>600000</v>
      </c>
      <c r="S27" s="2">
        <v>26586429</v>
      </c>
      <c r="T27" s="7">
        <f t="shared" si="1"/>
        <v>20022870</v>
      </c>
    </row>
    <row r="28" spans="1:20" x14ac:dyDescent="0.3">
      <c r="A28" t="s">
        <v>18</v>
      </c>
      <c r="B28">
        <v>82</v>
      </c>
      <c r="C28">
        <v>19</v>
      </c>
      <c r="D28">
        <v>53</v>
      </c>
      <c r="E28">
        <v>4</v>
      </c>
      <c r="F28">
        <v>3</v>
      </c>
      <c r="G28">
        <v>1</v>
      </c>
      <c r="H28">
        <v>2</v>
      </c>
      <c r="I28" s="1">
        <f t="shared" si="0"/>
        <v>0.29268292682926828</v>
      </c>
      <c r="J28" s="2">
        <v>58239337</v>
      </c>
      <c r="L28" s="2">
        <v>0</v>
      </c>
      <c r="M28" s="4">
        <v>21634800</v>
      </c>
      <c r="N28" s="2">
        <v>13559000</v>
      </c>
      <c r="O28" s="2">
        <v>13559000</v>
      </c>
      <c r="P28" s="2">
        <v>13559000</v>
      </c>
      <c r="Q28" s="2"/>
      <c r="R28" s="8">
        <v>0</v>
      </c>
      <c r="S28" s="2">
        <v>22204825</v>
      </c>
      <c r="T28" s="7">
        <f t="shared" si="1"/>
        <v>26277288</v>
      </c>
    </row>
    <row r="29" spans="1:20" x14ac:dyDescent="0.3">
      <c r="A29" t="s">
        <v>11</v>
      </c>
      <c r="B29">
        <v>82</v>
      </c>
      <c r="C29">
        <v>18</v>
      </c>
      <c r="D29">
        <v>54</v>
      </c>
      <c r="E29">
        <v>0</v>
      </c>
      <c r="F29">
        <v>4</v>
      </c>
      <c r="G29">
        <v>1</v>
      </c>
      <c r="H29">
        <v>5</v>
      </c>
      <c r="I29" s="1">
        <f t="shared" si="0"/>
        <v>0.23170731707317074</v>
      </c>
      <c r="J29" s="2">
        <v>64857367</v>
      </c>
      <c r="L29" s="2">
        <v>0</v>
      </c>
      <c r="M29" s="4">
        <v>21634800</v>
      </c>
      <c r="N29" s="2">
        <v>16986000</v>
      </c>
      <c r="O29" s="2">
        <v>13559000</v>
      </c>
      <c r="P29" s="2">
        <v>13559000</v>
      </c>
      <c r="Q29" s="2"/>
      <c r="R29" s="8">
        <v>1000000</v>
      </c>
      <c r="S29" s="2">
        <v>17498970</v>
      </c>
      <c r="T29" s="7">
        <f t="shared" si="1"/>
        <v>19380403</v>
      </c>
    </row>
    <row r="30" spans="1:20" x14ac:dyDescent="0.3">
      <c r="A30" t="s">
        <v>21</v>
      </c>
      <c r="B30">
        <v>82</v>
      </c>
      <c r="C30">
        <v>16</v>
      </c>
      <c r="D30">
        <v>61</v>
      </c>
      <c r="E30">
        <v>1</v>
      </c>
      <c r="F30">
        <v>2</v>
      </c>
      <c r="G30">
        <v>1</v>
      </c>
      <c r="H30">
        <v>1</v>
      </c>
      <c r="I30" s="1">
        <f t="shared" si="0"/>
        <v>0.21951219512195122</v>
      </c>
      <c r="J30" s="2">
        <v>70478364</v>
      </c>
      <c r="L30" s="2">
        <v>0</v>
      </c>
      <c r="M30" s="4">
        <v>21634800</v>
      </c>
      <c r="N30" s="2">
        <v>13559000</v>
      </c>
      <c r="O30" s="2">
        <v>13559000</v>
      </c>
      <c r="P30" s="2">
        <v>13559000</v>
      </c>
      <c r="Q30" s="2"/>
      <c r="R30" s="8">
        <v>0</v>
      </c>
      <c r="S30" s="2">
        <v>34997963</v>
      </c>
      <c r="T30" s="7">
        <f t="shared" si="1"/>
        <v>26831399</v>
      </c>
    </row>
    <row r="31" spans="1:20" x14ac:dyDescent="0.3">
      <c r="A31" t="s">
        <v>7</v>
      </c>
      <c r="B31">
        <v>82</v>
      </c>
      <c r="C31">
        <v>15</v>
      </c>
      <c r="D31">
        <v>61</v>
      </c>
      <c r="E31">
        <v>2</v>
      </c>
      <c r="F31">
        <v>3</v>
      </c>
      <c r="G31">
        <v>0</v>
      </c>
      <c r="H31">
        <v>1</v>
      </c>
      <c r="I31" s="1">
        <f t="shared" si="0"/>
        <v>0.2073170731707317</v>
      </c>
      <c r="J31" s="2">
        <v>81339732</v>
      </c>
      <c r="L31" s="2">
        <v>0</v>
      </c>
      <c r="M31" s="4">
        <v>21634800</v>
      </c>
      <c r="N31" s="2">
        <v>13559000</v>
      </c>
      <c r="O31" s="2">
        <v>13559000</v>
      </c>
      <c r="P31" s="2">
        <v>13559000</v>
      </c>
      <c r="Q31" s="2"/>
      <c r="R31" s="8">
        <v>5780000</v>
      </c>
      <c r="S31" s="2">
        <v>4004460</v>
      </c>
      <c r="T31" s="7">
        <f t="shared" si="1"/>
        <v>-9243472</v>
      </c>
    </row>
    <row r="32" spans="1:20" x14ac:dyDescent="0.3">
      <c r="A32" t="s">
        <v>10</v>
      </c>
      <c r="B32">
        <v>82</v>
      </c>
      <c r="C32">
        <v>8</v>
      </c>
      <c r="D32">
        <v>66</v>
      </c>
      <c r="E32">
        <v>2</v>
      </c>
      <c r="F32">
        <v>3</v>
      </c>
      <c r="G32">
        <v>2</v>
      </c>
      <c r="H32">
        <v>1</v>
      </c>
      <c r="I32" s="1">
        <f t="shared" si="0"/>
        <v>0.14634146341463414</v>
      </c>
      <c r="J32" s="2">
        <v>64499529</v>
      </c>
      <c r="L32" s="2">
        <v>0</v>
      </c>
      <c r="M32" s="4">
        <v>21634800</v>
      </c>
      <c r="N32" s="2">
        <v>13559000</v>
      </c>
      <c r="O32" s="2">
        <v>13559000</v>
      </c>
      <c r="P32" s="2">
        <v>13559000</v>
      </c>
      <c r="Q32" s="2"/>
      <c r="R32" s="8">
        <v>740000</v>
      </c>
      <c r="S32" s="2">
        <v>2823596</v>
      </c>
      <c r="T32" s="7">
        <f t="shared" si="1"/>
        <v>1375867</v>
      </c>
    </row>
  </sheetData>
  <autoFilter ref="A1:S32" xr:uid="{4716F012-DA24-417A-BCFE-F8574272F9B3}">
    <sortState xmlns:xlrd2="http://schemas.microsoft.com/office/spreadsheetml/2017/richdata2" ref="A2:S32">
      <sortCondition descending="1" ref="I1:I3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E2DB-E213-405C-95C0-B8E9B1DE7652}">
  <dimension ref="A1:I32"/>
  <sheetViews>
    <sheetView workbookViewId="0">
      <selection activeCell="L8" sqref="L8"/>
    </sheetView>
  </sheetViews>
  <sheetFormatPr defaultRowHeight="14.4" x14ac:dyDescent="0.3"/>
  <cols>
    <col min="1" max="1" width="13.109375" style="3" bestFit="1" customWidth="1"/>
    <col min="2" max="2" width="17.6640625" style="3" bestFit="1" customWidth="1"/>
    <col min="3" max="3" width="13.77734375" style="3" bestFit="1" customWidth="1"/>
    <col min="4" max="4" width="19.6640625" style="3" bestFit="1" customWidth="1"/>
    <col min="5" max="5" width="9.6640625" style="3" bestFit="1" customWidth="1"/>
    <col min="6" max="6" width="20.109375" bestFit="1" customWidth="1"/>
    <col min="7" max="7" width="14.77734375" bestFit="1" customWidth="1"/>
    <col min="8" max="8" width="20.6640625" bestFit="1" customWidth="1"/>
    <col min="9" max="9" width="10.6640625" bestFit="1" customWidth="1"/>
  </cols>
  <sheetData>
    <row r="1" spans="1:9" x14ac:dyDescent="0.3">
      <c r="A1" t="s">
        <v>31</v>
      </c>
      <c r="B1" t="s">
        <v>40</v>
      </c>
      <c r="C1" t="s">
        <v>41</v>
      </c>
      <c r="D1" t="s">
        <v>42</v>
      </c>
      <c r="E1" t="s">
        <v>43</v>
      </c>
      <c r="F1" s="5" t="s">
        <v>44</v>
      </c>
      <c r="G1" t="s">
        <v>45</v>
      </c>
      <c r="H1" t="s">
        <v>46</v>
      </c>
      <c r="I1" t="s">
        <v>47</v>
      </c>
    </row>
    <row r="2" spans="1:9" x14ac:dyDescent="0.3">
      <c r="A2" s="3" t="s">
        <v>10</v>
      </c>
      <c r="B2">
        <v>64499529</v>
      </c>
      <c r="C2">
        <v>44256777</v>
      </c>
      <c r="D2">
        <v>64499529</v>
      </c>
      <c r="E2">
        <v>28416890</v>
      </c>
      <c r="F2" s="5">
        <v>15899390</v>
      </c>
      <c r="G2">
        <v>9153569</v>
      </c>
      <c r="H2">
        <v>15899390</v>
      </c>
      <c r="I2">
        <v>-5804815</v>
      </c>
    </row>
    <row r="3" spans="1:9" x14ac:dyDescent="0.3">
      <c r="A3" s="3" t="s">
        <v>8</v>
      </c>
      <c r="B3">
        <v>80848302</v>
      </c>
      <c r="C3">
        <v>63577376</v>
      </c>
      <c r="D3">
        <v>81018422</v>
      </c>
      <c r="E3">
        <v>73280054</v>
      </c>
      <c r="F3" s="5">
        <v>19886339</v>
      </c>
      <c r="G3">
        <v>6861212</v>
      </c>
      <c r="H3">
        <v>19966787</v>
      </c>
      <c r="I3">
        <v>24467876</v>
      </c>
    </row>
    <row r="4" spans="1:9" x14ac:dyDescent="0.3">
      <c r="A4" s="3" t="s">
        <v>4</v>
      </c>
      <c r="B4">
        <v>71904354</v>
      </c>
      <c r="C4">
        <v>78126771</v>
      </c>
      <c r="D4">
        <v>71904354</v>
      </c>
      <c r="E4">
        <v>28973017</v>
      </c>
      <c r="F4" s="5">
        <v>17941320</v>
      </c>
      <c r="G4">
        <v>6894386</v>
      </c>
      <c r="H4">
        <v>17941320</v>
      </c>
      <c r="I4">
        <v>-5608864</v>
      </c>
    </row>
    <row r="5" spans="1:9" x14ac:dyDescent="0.3">
      <c r="A5" s="3" t="s">
        <v>26</v>
      </c>
      <c r="B5">
        <v>69198872</v>
      </c>
      <c r="C5">
        <v>41844685</v>
      </c>
      <c r="D5">
        <v>69475359</v>
      </c>
      <c r="E5">
        <v>37533762</v>
      </c>
      <c r="F5" s="5">
        <v>15289688</v>
      </c>
      <c r="G5">
        <v>6643256</v>
      </c>
      <c r="H5">
        <v>15289688</v>
      </c>
      <c r="I5">
        <v>16037989</v>
      </c>
    </row>
    <row r="6" spans="1:9" x14ac:dyDescent="0.3">
      <c r="A6" s="3" t="s">
        <v>11</v>
      </c>
      <c r="B6">
        <v>64857367</v>
      </c>
      <c r="C6">
        <v>43208905</v>
      </c>
      <c r="D6">
        <v>64857367</v>
      </c>
      <c r="E6">
        <v>49138970</v>
      </c>
      <c r="F6" s="5">
        <v>15459019</v>
      </c>
      <c r="G6">
        <v>6697945</v>
      </c>
      <c r="H6">
        <v>15459019</v>
      </c>
      <c r="I6">
        <v>7704741</v>
      </c>
    </row>
    <row r="7" spans="1:9" x14ac:dyDescent="0.3">
      <c r="A7" s="3" t="s">
        <v>14</v>
      </c>
      <c r="B7">
        <v>80497334</v>
      </c>
      <c r="C7">
        <v>48484781</v>
      </c>
      <c r="D7">
        <v>80799199</v>
      </c>
      <c r="E7">
        <v>34545592</v>
      </c>
      <c r="F7" s="5">
        <v>19672753</v>
      </c>
      <c r="G7">
        <v>7080418</v>
      </c>
      <c r="H7">
        <v>19672753</v>
      </c>
      <c r="I7">
        <v>-1217854</v>
      </c>
    </row>
    <row r="8" spans="1:9" x14ac:dyDescent="0.3">
      <c r="A8" s="3" t="s">
        <v>1</v>
      </c>
      <c r="B8">
        <v>77470672</v>
      </c>
      <c r="C8">
        <v>74370327</v>
      </c>
      <c r="D8">
        <v>78365760</v>
      </c>
      <c r="E8">
        <v>30810583</v>
      </c>
      <c r="F8" s="5">
        <v>19675489</v>
      </c>
      <c r="G8">
        <v>10916415</v>
      </c>
      <c r="H8">
        <v>20028759</v>
      </c>
      <c r="I8">
        <v>-900448</v>
      </c>
    </row>
    <row r="9" spans="1:9" x14ac:dyDescent="0.3">
      <c r="A9" s="3" t="s">
        <v>0</v>
      </c>
      <c r="B9">
        <v>66548557</v>
      </c>
      <c r="C9">
        <v>45767230</v>
      </c>
      <c r="D9">
        <v>66548557</v>
      </c>
      <c r="E9">
        <v>25070368</v>
      </c>
      <c r="F9" s="5">
        <v>17373425</v>
      </c>
      <c r="G9">
        <v>5816158</v>
      </c>
      <c r="H9">
        <v>17373425</v>
      </c>
      <c r="I9">
        <v>-7135768</v>
      </c>
    </row>
    <row r="10" spans="1:9" x14ac:dyDescent="0.3">
      <c r="A10" s="3" t="s">
        <v>2</v>
      </c>
      <c r="B10">
        <v>71553060</v>
      </c>
      <c r="C10">
        <v>81895488</v>
      </c>
      <c r="D10">
        <v>71553060</v>
      </c>
      <c r="E10">
        <v>31399336</v>
      </c>
      <c r="F10" s="5">
        <v>16860393</v>
      </c>
      <c r="G10">
        <v>11608955</v>
      </c>
      <c r="H10">
        <v>16860393</v>
      </c>
      <c r="I10">
        <v>5865298</v>
      </c>
    </row>
    <row r="11" spans="1:9" x14ac:dyDescent="0.3">
      <c r="A11" s="3" t="s">
        <v>29</v>
      </c>
      <c r="B11">
        <v>80377762</v>
      </c>
      <c r="C11">
        <v>69832774</v>
      </c>
      <c r="D11">
        <v>80377762</v>
      </c>
      <c r="E11">
        <v>53276109</v>
      </c>
      <c r="F11" s="5">
        <v>19820927</v>
      </c>
      <c r="G11">
        <v>8545094</v>
      </c>
      <c r="H11">
        <v>19820927</v>
      </c>
      <c r="I11">
        <v>5029689</v>
      </c>
    </row>
    <row r="12" spans="1:9" x14ac:dyDescent="0.3">
      <c r="A12" s="3" t="s">
        <v>25</v>
      </c>
      <c r="B12">
        <v>79335773</v>
      </c>
      <c r="C12">
        <v>64208178</v>
      </c>
      <c r="D12">
        <v>80626524</v>
      </c>
      <c r="E12">
        <v>34854980</v>
      </c>
      <c r="F12" s="5">
        <v>19127345</v>
      </c>
      <c r="G12">
        <v>7222063</v>
      </c>
      <c r="H12">
        <v>19127345</v>
      </c>
      <c r="I12">
        <v>485139</v>
      </c>
    </row>
    <row r="13" spans="1:9" x14ac:dyDescent="0.3">
      <c r="A13" s="3" t="s">
        <v>20</v>
      </c>
      <c r="B13">
        <v>77757763</v>
      </c>
      <c r="C13">
        <v>39597018</v>
      </c>
      <c r="D13">
        <v>77757763</v>
      </c>
      <c r="E13">
        <v>31699364</v>
      </c>
      <c r="F13" s="5">
        <v>18754357</v>
      </c>
      <c r="G13">
        <v>5032892</v>
      </c>
      <c r="H13">
        <v>18754357</v>
      </c>
      <c r="I13">
        <v>-10165612</v>
      </c>
    </row>
    <row r="14" spans="1:9" x14ac:dyDescent="0.3">
      <c r="A14" s="3" t="s">
        <v>21</v>
      </c>
      <c r="B14">
        <v>70161659</v>
      </c>
      <c r="C14">
        <v>46253936</v>
      </c>
      <c r="D14">
        <v>70478364</v>
      </c>
      <c r="E14">
        <v>54994146</v>
      </c>
      <c r="F14" s="5">
        <v>16867368</v>
      </c>
      <c r="G14">
        <v>5871375</v>
      </c>
      <c r="H14">
        <v>16867368</v>
      </c>
      <c r="I14">
        <v>11576129</v>
      </c>
    </row>
    <row r="15" spans="1:9" x14ac:dyDescent="0.3">
      <c r="A15" s="3" t="s">
        <v>17</v>
      </c>
      <c r="B15">
        <v>67892220</v>
      </c>
      <c r="C15">
        <v>43133921</v>
      </c>
      <c r="D15">
        <v>67892220</v>
      </c>
      <c r="E15">
        <v>34014720</v>
      </c>
      <c r="F15" s="5">
        <v>16016892</v>
      </c>
      <c r="G15">
        <v>8476074</v>
      </c>
      <c r="H15">
        <v>16016892</v>
      </c>
      <c r="I15">
        <v>-4949540</v>
      </c>
    </row>
    <row r="16" spans="1:9" x14ac:dyDescent="0.3">
      <c r="A16" s="3" t="s">
        <v>30</v>
      </c>
      <c r="B16">
        <v>74616211</v>
      </c>
      <c r="C16">
        <v>78758412</v>
      </c>
      <c r="D16">
        <v>74616211</v>
      </c>
      <c r="E16">
        <v>22815408</v>
      </c>
      <c r="F16" s="5">
        <v>17907177</v>
      </c>
      <c r="G16">
        <v>11470370</v>
      </c>
      <c r="H16">
        <v>17907177</v>
      </c>
      <c r="I16">
        <v>712640</v>
      </c>
    </row>
    <row r="17" spans="1:9" x14ac:dyDescent="0.3">
      <c r="A17" s="3" t="s">
        <v>5</v>
      </c>
      <c r="B17">
        <v>75673098</v>
      </c>
      <c r="C17">
        <v>71099326</v>
      </c>
      <c r="D17">
        <v>77018198</v>
      </c>
      <c r="E17">
        <v>46152790</v>
      </c>
      <c r="F17" s="5">
        <v>19613016</v>
      </c>
      <c r="G17">
        <v>10812467</v>
      </c>
      <c r="H17">
        <v>19613016</v>
      </c>
      <c r="I17">
        <v>11943258</v>
      </c>
    </row>
    <row r="18" spans="1:9" x14ac:dyDescent="0.3">
      <c r="A18" s="3" t="s">
        <v>23</v>
      </c>
      <c r="B18">
        <v>77343161</v>
      </c>
      <c r="C18">
        <v>71741035</v>
      </c>
      <c r="D18">
        <v>77343161</v>
      </c>
      <c r="E18">
        <v>18248675</v>
      </c>
      <c r="F18" s="5">
        <v>18610395</v>
      </c>
      <c r="G18">
        <v>10104958</v>
      </c>
      <c r="H18">
        <v>18610395</v>
      </c>
      <c r="I18">
        <v>6644665</v>
      </c>
    </row>
    <row r="19" spans="1:9" x14ac:dyDescent="0.3">
      <c r="A19" s="3" t="s">
        <v>9</v>
      </c>
      <c r="B19">
        <v>72330754</v>
      </c>
      <c r="C19">
        <v>80331270</v>
      </c>
      <c r="D19">
        <v>72330754</v>
      </c>
      <c r="E19">
        <v>42284973</v>
      </c>
      <c r="F19" s="5">
        <v>18045522</v>
      </c>
      <c r="G19">
        <v>10314375</v>
      </c>
      <c r="H19">
        <v>18045522</v>
      </c>
      <c r="I19">
        <v>6077740</v>
      </c>
    </row>
    <row r="20" spans="1:9" x14ac:dyDescent="0.3">
      <c r="A20" s="3" t="s">
        <v>15</v>
      </c>
      <c r="B20">
        <v>66631669</v>
      </c>
      <c r="C20">
        <v>77442071</v>
      </c>
      <c r="D20">
        <v>66631669</v>
      </c>
      <c r="E20">
        <v>60571559</v>
      </c>
      <c r="F20" s="5">
        <v>15564252</v>
      </c>
      <c r="G20">
        <v>6081092</v>
      </c>
      <c r="H20">
        <v>15564252</v>
      </c>
      <c r="I20">
        <v>-9985972</v>
      </c>
    </row>
    <row r="21" spans="1:9" x14ac:dyDescent="0.3">
      <c r="A21" s="3" t="s">
        <v>24</v>
      </c>
      <c r="B21">
        <v>70786258</v>
      </c>
      <c r="C21">
        <v>64654995</v>
      </c>
      <c r="D21">
        <v>70786258</v>
      </c>
      <c r="E21">
        <v>31778728</v>
      </c>
      <c r="F21" s="5">
        <v>18334464</v>
      </c>
      <c r="G21">
        <v>5602424</v>
      </c>
      <c r="H21">
        <v>18334464</v>
      </c>
      <c r="I21">
        <v>-15115955</v>
      </c>
    </row>
    <row r="22" spans="1:9" x14ac:dyDescent="0.3">
      <c r="A22" s="3" t="s">
        <v>27</v>
      </c>
      <c r="B22">
        <v>80485511</v>
      </c>
      <c r="C22">
        <v>99706553</v>
      </c>
      <c r="D22">
        <v>80658345</v>
      </c>
      <c r="E22">
        <v>-18103336</v>
      </c>
      <c r="F22" s="5">
        <v>20012520</v>
      </c>
      <c r="G22">
        <v>12141594</v>
      </c>
      <c r="H22">
        <v>20012520</v>
      </c>
      <c r="I22">
        <v>-11182318</v>
      </c>
    </row>
    <row r="23" spans="1:9" x14ac:dyDescent="0.3">
      <c r="A23" s="3" t="s">
        <v>12</v>
      </c>
      <c r="B23">
        <v>79587554</v>
      </c>
      <c r="C23">
        <v>43165993</v>
      </c>
      <c r="D23">
        <v>81118345</v>
      </c>
      <c r="E23">
        <v>9784507</v>
      </c>
      <c r="F23" s="5">
        <v>19398197</v>
      </c>
      <c r="G23">
        <v>7377385</v>
      </c>
      <c r="H23">
        <v>19398197</v>
      </c>
      <c r="I23">
        <v>-11714833</v>
      </c>
    </row>
    <row r="24" spans="1:9" x14ac:dyDescent="0.3">
      <c r="A24" s="3" t="s">
        <v>22</v>
      </c>
      <c r="B24">
        <v>78708171</v>
      </c>
      <c r="C24">
        <v>48831745</v>
      </c>
      <c r="D24">
        <v>78708171</v>
      </c>
      <c r="E24">
        <v>8786261</v>
      </c>
      <c r="F24" s="5">
        <v>19500092</v>
      </c>
      <c r="G24">
        <v>7368701</v>
      </c>
      <c r="H24">
        <v>19500092</v>
      </c>
      <c r="I24">
        <v>-13004574</v>
      </c>
    </row>
    <row r="25" spans="1:9" x14ac:dyDescent="0.3">
      <c r="A25" s="3" t="s">
        <v>19</v>
      </c>
      <c r="B25">
        <v>79330189</v>
      </c>
      <c r="C25">
        <v>68184770</v>
      </c>
      <c r="D25">
        <v>79330189</v>
      </c>
      <c r="E25">
        <v>60578586</v>
      </c>
      <c r="F25" s="5">
        <v>18754579</v>
      </c>
      <c r="G25">
        <v>8372570</v>
      </c>
      <c r="H25">
        <v>18754579</v>
      </c>
      <c r="I25">
        <v>19255825</v>
      </c>
    </row>
    <row r="26" spans="1:9" x14ac:dyDescent="0.3">
      <c r="A26" s="3" t="s">
        <v>3</v>
      </c>
      <c r="B26">
        <v>79902376</v>
      </c>
      <c r="C26">
        <v>80633180</v>
      </c>
      <c r="D26">
        <v>79902376</v>
      </c>
      <c r="E26">
        <v>20500149</v>
      </c>
      <c r="F26" s="5">
        <v>19581779</v>
      </c>
      <c r="G26">
        <v>10965869</v>
      </c>
      <c r="H26">
        <v>19581779</v>
      </c>
      <c r="I26">
        <v>-5941907</v>
      </c>
    </row>
    <row r="27" spans="1:9" x14ac:dyDescent="0.3">
      <c r="A27" s="3" t="s">
        <v>18</v>
      </c>
      <c r="B27">
        <v>58239337</v>
      </c>
      <c r="C27">
        <v>63064521</v>
      </c>
      <c r="D27">
        <v>58239337</v>
      </c>
      <c r="E27">
        <v>45948428</v>
      </c>
      <c r="F27" s="5">
        <v>14380311</v>
      </c>
      <c r="G27">
        <v>8598161</v>
      </c>
      <c r="H27">
        <v>14380311</v>
      </c>
      <c r="I27">
        <v>14239368</v>
      </c>
    </row>
    <row r="28" spans="1:9" x14ac:dyDescent="0.3">
      <c r="A28" s="3" t="s">
        <v>28</v>
      </c>
      <c r="B28">
        <v>62450545</v>
      </c>
      <c r="C28">
        <v>51615732</v>
      </c>
      <c r="D28">
        <v>62450545</v>
      </c>
      <c r="E28">
        <v>47196864</v>
      </c>
      <c r="F28" s="5">
        <v>15584999</v>
      </c>
      <c r="G28">
        <v>8027741</v>
      </c>
      <c r="H28">
        <v>15584999</v>
      </c>
      <c r="I28">
        <v>-3437559</v>
      </c>
    </row>
    <row r="29" spans="1:9" x14ac:dyDescent="0.3">
      <c r="A29" s="3" t="s">
        <v>6</v>
      </c>
      <c r="B29">
        <v>64656027</v>
      </c>
      <c r="C29">
        <v>46955620</v>
      </c>
      <c r="D29">
        <v>64656027</v>
      </c>
      <c r="E29">
        <v>36131551</v>
      </c>
      <c r="F29" s="5">
        <v>15475890</v>
      </c>
      <c r="G29">
        <v>5416804</v>
      </c>
      <c r="H29">
        <v>15475890</v>
      </c>
      <c r="I29">
        <v>-4129835</v>
      </c>
    </row>
    <row r="30" spans="1:9" x14ac:dyDescent="0.3">
      <c r="A30" s="3" t="s">
        <v>13</v>
      </c>
      <c r="B30">
        <v>72194471</v>
      </c>
      <c r="C30">
        <v>76153215</v>
      </c>
      <c r="D30">
        <v>72833667</v>
      </c>
      <c r="E30">
        <v>50809066</v>
      </c>
      <c r="F30" s="5">
        <v>17779708</v>
      </c>
      <c r="G30">
        <v>7847043</v>
      </c>
      <c r="H30">
        <v>17779708</v>
      </c>
      <c r="I30">
        <v>-2895197</v>
      </c>
    </row>
    <row r="31" spans="1:9" x14ac:dyDescent="0.3">
      <c r="A31" s="3" t="s">
        <v>7</v>
      </c>
      <c r="B31">
        <v>80862837</v>
      </c>
      <c r="C31">
        <v>43379200</v>
      </c>
      <c r="D31">
        <v>81339732</v>
      </c>
      <c r="E31">
        <v>11596942</v>
      </c>
      <c r="F31" s="5">
        <v>19768073</v>
      </c>
      <c r="G31">
        <v>6510640</v>
      </c>
      <c r="H31">
        <v>19768073</v>
      </c>
      <c r="I31">
        <v>-10748182</v>
      </c>
    </row>
    <row r="32" spans="1:9" x14ac:dyDescent="0.3">
      <c r="A32" s="3" t="s">
        <v>16</v>
      </c>
      <c r="B32">
        <v>61115944</v>
      </c>
      <c r="C32">
        <v>44788812</v>
      </c>
      <c r="D32">
        <v>61115944</v>
      </c>
      <c r="E32">
        <v>53632763</v>
      </c>
      <c r="F32" s="5"/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a 6 8 d b 1 e - 4 a 1 4 - 4 4 e 8 - b 9 5 7 - 0 f 7 6 6 9 3 0 e 8 9 a "   x m l n s = " h t t p : / / s c h e m a s . m i c r o s o f t . c o m / D a t a M a s h u p " > A A A A A B M D A A B Q S w M E F A A C A A g A L 1 u 5 V D R v W r G j A A A A 9 g A A A B I A H A B D b 2 5 m a W c v U G F j a 2 F n Z S 5 4 b W w g o h g A K K A U A A A A A A A A A A A A A A A A A A A A A A A A A A A A h Y 9 B D o I w F E S v Q r q n L e C C k E + J Y S u J i Y l x 2 0 C F R v g Y W i x 3 c + G R v I I Y R d 2 5 n D d v M X O / 3 i C b u t a 7 q M H o H l M S U E 4 8 h W V f a a x T M t q j H 5 N M w F a W J 1 k r b 5 b R J J O p U t J Y e 0 4 Y c 8 5 R F 9 F + q F n I e c A O x W Z X N q q T 5 C P r / 7 K v 0 V i J p S I C 9 q 8 x I q Q B X 9 E o n j c B W y A U G r 9 C O H f P 9 g d C P r Z 2 H J R Q 6 O d r Y E s E 9 v 4 g H l B L A w Q U A A I A C A A v W 7 l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1 u 5 V C i K R 7 g O A A A A E Q A A A B M A H A B G b 3 J t d W x h c y 9 T Z W N 0 a W 9 u M S 5 t I K I Y A C i g F A A A A A A A A A A A A A A A A A A A A A A A A A A A A C t O T S 7 J z M 9 T C I b Q h t Y A U E s B A i 0 A F A A C A A g A L 1 u 5 V D R v W r G j A A A A 9 g A A A B I A A A A A A A A A A A A A A A A A A A A A A E N v b m Z p Z y 9 Q Y W N r Y W d l L n h t b F B L A Q I t A B Q A A g A I A C 9 b u V Q P y u m r p A A A A O k A A A A T A A A A A A A A A A A A A A A A A O 8 A A A B b Q 2 9 u d G V u d F 9 U e X B l c 1 0 u e G 1 s U E s B A i 0 A F A A C A A g A L 1 u 5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J K / V Y R R a T 1 A g c K f v 1 O o m A A A A A A A A g A A A A A A E G Y A A A A B A A A g A A A A 7 D 5 J T 2 U B i B c Q I O A Y D Q A 2 C Q 0 9 v A z f 3 O i 1 u d V 0 x 0 2 n 1 U Q A A A A A D o A A A A A C A A A g A A A A C Q S 9 a 7 Q Y + q D d r C / F H W z v 8 Y B P 5 e e I X G 8 N s o P o s c K L x B B Q A A A A P K 8 x D H o l N O f d b 4 E C f b v 7 A b G c X 8 I o 4 c j W U 4 Y G D z i R X / h Q v Z l v r n e j l 3 M R M y k 8 d l 9 1 D 8 6 E M d N q E B y 3 Q + y Z 7 y h H t G O 6 b d B R h i B X b 2 3 R K N G a p N J A A A A A r H 2 1 L i g B X r h X G g K 5 G g k 5 7 f A m f U X P l W f E h W c c L m J 4 w j t g s m 3 3 h + 0 L g 8 7 T D / A g G w z T y / t m T m m K / 9 M k s M 3 v V J 5 d y w = = < / D a t a M a s h u p > 
</file>

<file path=customXml/itemProps1.xml><?xml version="1.0" encoding="utf-8"?>
<ds:datastoreItem xmlns:ds="http://schemas.openxmlformats.org/officeDocument/2006/customXml" ds:itemID="{CDAD4CEE-B006-4721-91C1-96CE608499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Results</vt:lpstr>
      <vt:lpstr>HSHL-V3ProTeam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Kaylen Noga</dc:creator>
  <cp:lastModifiedBy>Kaylen Noga</cp:lastModifiedBy>
  <dcterms:created xsi:type="dcterms:W3CDTF">2021-11-10T16:26:12Z</dcterms:created>
  <dcterms:modified xsi:type="dcterms:W3CDTF">2022-05-28T04:29:17Z</dcterms:modified>
</cp:coreProperties>
</file>